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07a4195e9eff0bf8/Desktop/PROJETS EN COURS/FRUQ/normes2022/"/>
    </mc:Choice>
  </mc:AlternateContent>
  <xr:revisionPtr revIDLastSave="6" documentId="13_ncr:1_{730C309A-408B-4343-8093-E9CDFA881F9C}" xr6:coauthVersionLast="47" xr6:coauthVersionMax="47" xr10:uidLastSave="{337CEC44-6D38-4F67-AD88-05A7E463B7CC}"/>
  <bookViews>
    <workbookView xWindow="-120" yWindow="-120" windowWidth="29040" windowHeight="15840" tabRatio="403" activeTab="1" xr2:uid="{00000000-000D-0000-FFFF-FFFF00000000}"/>
  </bookViews>
  <sheets>
    <sheet name="rapport" sheetId="1" r:id="rId1"/>
    <sheet name="tableau" sheetId="2" r:id="rId2"/>
  </sheets>
  <definedNames>
    <definedName name="_xlnm.Print_Area" localSheetId="0">rapport!$A$1:$H$52</definedName>
    <definedName name="_xlnm.Print_Area" localSheetId="1">tableau!$A$1:$F$37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28" i="2" l="1"/>
  <c r="F3" i="2"/>
  <c r="F4" i="2"/>
  <c r="F5" i="2"/>
  <c r="F6" i="2"/>
  <c r="F7" i="2"/>
  <c r="F8" i="2"/>
  <c r="F9" i="2"/>
  <c r="F10" i="2"/>
  <c r="F2" i="2"/>
  <c r="H42" i="1" l="1"/>
  <c r="H41" i="1"/>
  <c r="H40" i="1"/>
  <c r="H39" i="1"/>
  <c r="B29" i="2"/>
  <c r="E29" i="2" s="1"/>
  <c r="B19" i="1" s="1"/>
  <c r="H19" i="1" s="1"/>
  <c r="B30" i="2"/>
  <c r="B31" i="2"/>
  <c r="B32" i="2"/>
  <c r="B33" i="2"/>
  <c r="B34" i="2"/>
  <c r="B35" i="2"/>
  <c r="E28" i="2"/>
  <c r="B18" i="1" s="1"/>
  <c r="C28" i="2"/>
  <c r="D28" i="2"/>
  <c r="C21" i="2"/>
  <c r="F26" i="1"/>
  <c r="C35" i="2"/>
  <c r="D35" i="2"/>
  <c r="C34" i="2"/>
  <c r="D34" i="2"/>
  <c r="C33" i="2"/>
  <c r="D33" i="2"/>
  <c r="C32" i="2"/>
  <c r="D32" i="2"/>
  <c r="C31" i="2"/>
  <c r="D31" i="2"/>
  <c r="C30" i="2"/>
  <c r="D30" i="2"/>
  <c r="C29" i="2"/>
  <c r="D29" i="2"/>
  <c r="G26" i="1"/>
  <c r="E35" i="2"/>
  <c r="B25" i="1"/>
  <c r="H25" i="1"/>
  <c r="E32" i="2"/>
  <c r="B22" i="1"/>
  <c r="H22" i="1"/>
  <c r="E31" i="2"/>
  <c r="B21" i="1"/>
  <c r="H21" i="1"/>
  <c r="E34" i="2"/>
  <c r="B24" i="1"/>
  <c r="H24" i="1"/>
  <c r="E33" i="2"/>
  <c r="B23" i="1"/>
  <c r="H23" i="1"/>
  <c r="E30" i="2"/>
  <c r="B20" i="1"/>
  <c r="H20" i="1"/>
  <c r="H45" i="1"/>
  <c r="H18" i="1" l="1"/>
  <c r="B26" i="1"/>
  <c r="H26" i="1" s="1"/>
  <c r="H46" i="1" s="1"/>
</calcChain>
</file>

<file path=xl/sharedStrings.xml><?xml version="1.0" encoding="utf-8"?>
<sst xmlns="http://schemas.openxmlformats.org/spreadsheetml/2006/main" count="86" uniqueCount="82">
  <si>
    <t>1. REPAS, HÉBERGEMENT ET AUTRES (joindre les pièces justificatives)</t>
  </si>
  <si>
    <t>DATE</t>
  </si>
  <si>
    <t>Déjeuner</t>
  </si>
  <si>
    <t>Dîner</t>
  </si>
  <si>
    <t>Souper</t>
  </si>
  <si>
    <t>Coucher</t>
  </si>
  <si>
    <t>Divers</t>
  </si>
  <si>
    <t>Total</t>
  </si>
  <si>
    <t>TOTAL 1:</t>
  </si>
  <si>
    <t xml:space="preserve">2. DÉPLACEMENTS (joindre les pièces justificatives) : </t>
  </si>
  <si>
    <t>Veuillez indiquer les noms des personnes que vous avez déplacées.</t>
  </si>
  <si>
    <t>Avion :</t>
  </si>
  <si>
    <t>Autobus :</t>
  </si>
  <si>
    <t>Train :</t>
  </si>
  <si>
    <t>Taxi :</t>
  </si>
  <si>
    <t>Automobile louée</t>
  </si>
  <si>
    <t>Automobile personnelle :</t>
  </si>
  <si>
    <t>Covoiturage :</t>
  </si>
  <si>
    <t>Essence</t>
  </si>
  <si>
    <t>Autre :</t>
  </si>
  <si>
    <t>TOTAL 2 :</t>
  </si>
  <si>
    <t>TOTAL 1 + 2</t>
  </si>
  <si>
    <t>REPAS</t>
  </si>
  <si>
    <t>nombre=</t>
  </si>
  <si>
    <t>FÉDÉRATION DES RETRAITÉS DE L'UNIVERSITÉ DU QUÉBEC</t>
  </si>
  <si>
    <t>table repas</t>
  </si>
  <si>
    <t>jour 1</t>
  </si>
  <si>
    <t>jour 2</t>
  </si>
  <si>
    <t>jour 3</t>
  </si>
  <si>
    <t>jour 4</t>
  </si>
  <si>
    <t>jour 5</t>
  </si>
  <si>
    <t>jour 6</t>
  </si>
  <si>
    <t>jour 7</t>
  </si>
  <si>
    <t>jour 8</t>
  </si>
  <si>
    <t>déjeuner</t>
  </si>
  <si>
    <t>dîner</t>
  </si>
  <si>
    <t>souper</t>
  </si>
  <si>
    <t xml:space="preserve">Distances routières établies par Transport Québec: </t>
  </si>
  <si>
    <t>Signature du, de la réquérant-e</t>
  </si>
  <si>
    <t>Signature de la trésorerie</t>
  </si>
  <si>
    <t>REPAS: cocher avec un X les cases requises</t>
  </si>
  <si>
    <t>Code postal:</t>
  </si>
  <si>
    <t>Pour le calcul concernant le montant à recevoir, il suffit d'indiquer le kilométrage</t>
  </si>
  <si>
    <t>dans la case km = dans l'onglet rapport et le calcul se fait automatiquement</t>
  </si>
  <si>
    <t>http://www.quebec511.info/fr/distances/index.asp</t>
  </si>
  <si>
    <t>SOUTIEN AUX ASSOCIATIONS ÉLOIGNÉES</t>
  </si>
  <si>
    <t>Rapport de dépenses</t>
  </si>
  <si>
    <t>Nom de l'Association :</t>
  </si>
  <si>
    <t>Nom du trésorier :</t>
  </si>
  <si>
    <t>Adresse :</t>
  </si>
  <si>
    <t xml:space="preserve">Date de l'Assemblée générale : </t>
  </si>
  <si>
    <t>Personne(s) présente(s) à l'AG :</t>
  </si>
  <si>
    <t>Stationnement :</t>
  </si>
  <si>
    <t>Soutien accordé selon les normes établies au tableau :</t>
  </si>
  <si>
    <t xml:space="preserve">km autorisés par la FRUQ  : </t>
  </si>
  <si>
    <t>aller</t>
  </si>
  <si>
    <t>retour</t>
  </si>
  <si>
    <t>Nombre de membres</t>
  </si>
  <si>
    <t>Distance en km de Québec</t>
  </si>
  <si>
    <t xml:space="preserve">Associations </t>
  </si>
  <si>
    <t>montant de la subvention distance</t>
  </si>
  <si>
    <t>montant de la subvention nombre de membres</t>
  </si>
  <si>
    <t>APRÈS-INRS</t>
  </si>
  <si>
    <t>ARTÉLUQ</t>
  </si>
  <si>
    <t>ARUQSS</t>
  </si>
  <si>
    <t>ARÉNAP</t>
  </si>
  <si>
    <t>COUCHER chez un ami 20 $</t>
  </si>
  <si>
    <t xml:space="preserve"> Subvention selon la distance </t>
  </si>
  <si>
    <t xml:space="preserve"> Subvention selon la taille </t>
  </si>
  <si>
    <t xml:space="preserve"> Total </t>
  </si>
  <si>
    <t xml:space="preserve"> ARUQAT </t>
  </si>
  <si>
    <t xml:space="preserve"> ARUQO </t>
  </si>
  <si>
    <t xml:space="preserve"> ARUQAR </t>
  </si>
  <si>
    <t xml:space="preserve"> ARRÉTS </t>
  </si>
  <si>
    <t xml:space="preserve"> APRÈS L’UQAM </t>
  </si>
  <si>
    <t xml:space="preserve"> APR-UQAM </t>
  </si>
  <si>
    <t xml:space="preserve"> ARUQAC </t>
  </si>
  <si>
    <t xml:space="preserve"> APR-UQTR       </t>
  </si>
  <si>
    <t xml:space="preserve"> ARUQTR       </t>
  </si>
  <si>
    <t xml:space="preserve">.545 $/ km (voir distances au verso) </t>
  </si>
  <si>
    <t>Si vous avez déplacé des passagers, ajouter .136 $ par personne par km.</t>
  </si>
  <si>
    <t>(À compléter par la vice-présidence à la trésorerie)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</si>
</sst>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6" formatCode="#,##0\ &quot;$&quot;_);[Red]\(#,##0\ &quot;$&quot;\)"/>
    <numFmt numFmtId="42" formatCode="_ * #,##0_)\ &quot;$&quot;_ ;_ * \(#,##0\)\ &quot;$&quot;_ ;_ * &quot;-&quot;_)\ &quot;$&quot;_ ;_ @_ "/>
    <numFmt numFmtId="44" formatCode="_ * #,##0.00_)\ &quot;$&quot;_ ;_ * \(#,##0.00\)\ &quot;$&quot;_ ;_ * &quot;-&quot;??_)\ &quot;$&quot;_ ;_ @_ "/>
    <numFmt numFmtId="164" formatCode="#,##0&quot; $&quot;"/>
    <numFmt numFmtId="165" formatCode="#,##0.00_ _$"/>
    <numFmt numFmtId="166" formatCode="#,##0.00\ &quot;$&quot;_-"/>
    <numFmt numFmtId="167" formatCode="[$-F800]dddd\,\ mmmm\ dd\,\ yyyy"/>
    <numFmt numFmtId="168" formatCode="_ * #,##0_)\ &quot;$&quot;_ ;_ * \(#,##0\)\ &quot;$&quot;_ ;_ * &quot;-&quot;??_)\ &quot;$&quot;_ ;_ @_ "/>
    <numFmt numFmtId="169" formatCode="_ * #,##0_)\ [$$-C0C]_ ;_ * \(#,##0\)\ [$$-C0C]_ ;_ * &quot;-&quot;??_)\ [$$-C0C]_ ;_ @_ "/>
  </numFmts>
  <fonts count="18" x14ac:knownFonts="1">
    <font>
      <sz val="10"/>
      <name val="Verdana"/>
    </font>
    <font>
      <u/>
      <sz val="10"/>
      <color indexed="12"/>
      <name val="Verdana"/>
      <family val="2"/>
    </font>
    <font>
      <sz val="8"/>
      <name val="Verdana"/>
      <family val="2"/>
    </font>
    <font>
      <sz val="8"/>
      <name val="Arial"/>
      <family val="2"/>
    </font>
    <font>
      <sz val="6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i/>
      <sz val="9"/>
      <name val="Calibri"/>
      <family val="2"/>
      <scheme val="minor"/>
    </font>
    <font>
      <sz val="10"/>
      <name val="Verdana"/>
      <family val="2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3.5"/>
      <color rgb="FF000000"/>
      <name val="Segoe UI"/>
      <family val="2"/>
    </font>
    <font>
      <sz val="9"/>
      <color rgb="FF000000"/>
      <name val="Segoe UI"/>
      <family val="2"/>
    </font>
    <font>
      <sz val="10"/>
      <color rgb="FF000000"/>
      <name val="Calibri"/>
      <family val="2"/>
    </font>
    <font>
      <b/>
      <sz val="12"/>
      <color rgb="FF000000"/>
      <name val="Calibri"/>
      <family val="2"/>
    </font>
    <font>
      <sz val="12"/>
      <color rgb="FF000000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5" tint="0.599963377788628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8DB4E2"/>
        <bgColor indexed="64"/>
      </patternFill>
    </fill>
    <fill>
      <patternFill patternType="solid">
        <fgColor rgb="FFE6B8B7"/>
        <bgColor indexed="64"/>
      </patternFill>
    </fill>
    <fill>
      <patternFill patternType="solid">
        <fgColor rgb="FFFFFFFF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3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44" fontId="8" fillId="0" borderId="0" applyFont="0" applyFill="0" applyBorder="0" applyAlignment="0" applyProtection="0"/>
  </cellStyleXfs>
  <cellXfs count="90">
    <xf numFmtId="0" fontId="0" fillId="0" borderId="0" xfId="0"/>
    <xf numFmtId="0" fontId="0" fillId="0" borderId="1" xfId="0" applyBorder="1"/>
    <xf numFmtId="0" fontId="2" fillId="0" borderId="1" xfId="0" applyFont="1" applyBorder="1"/>
    <xf numFmtId="0" fontId="0" fillId="0" borderId="1" xfId="0" applyBorder="1" applyAlignment="1">
      <alignment textRotation="66"/>
    </xf>
    <xf numFmtId="0" fontId="2" fillId="0" borderId="0" xfId="0" applyFont="1"/>
    <xf numFmtId="0" fontId="1" fillId="0" borderId="0" xfId="1" applyAlignment="1" applyProtection="1"/>
    <xf numFmtId="42" fontId="0" fillId="0" borderId="1" xfId="2" applyNumberFormat="1" applyFont="1" applyBorder="1"/>
    <xf numFmtId="42" fontId="0" fillId="0" borderId="0" xfId="2" applyNumberFormat="1" applyFont="1"/>
    <xf numFmtId="42" fontId="1" fillId="0" borderId="0" xfId="2" applyNumberFormat="1" applyFont="1" applyAlignment="1" applyProtection="1"/>
    <xf numFmtId="42" fontId="0" fillId="0" borderId="1" xfId="2" applyNumberFormat="1" applyFont="1" applyBorder="1" applyAlignment="1">
      <alignment textRotation="66"/>
    </xf>
    <xf numFmtId="1" fontId="12" fillId="3" borderId="1" xfId="2" applyNumberFormat="1" applyFont="1" applyFill="1" applyBorder="1" applyAlignment="1">
      <alignment horizontal="right"/>
    </xf>
    <xf numFmtId="0" fontId="10" fillId="0" borderId="0" xfId="0" applyFont="1" applyAlignment="1">
      <alignment horizontal="justify" vertical="center"/>
    </xf>
    <xf numFmtId="1" fontId="12" fillId="0" borderId="0" xfId="0" applyNumberFormat="1" applyFont="1" applyAlignment="1">
      <alignment horizontal="right"/>
    </xf>
    <xf numFmtId="1" fontId="0" fillId="0" borderId="0" xfId="0" applyNumberFormat="1"/>
    <xf numFmtId="168" fontId="0" fillId="0" borderId="0" xfId="2" applyNumberFormat="1" applyFont="1"/>
    <xf numFmtId="0" fontId="9" fillId="0" borderId="0" xfId="0" applyFont="1" applyAlignment="1">
      <alignment horizontal="left"/>
    </xf>
    <xf numFmtId="1" fontId="0" fillId="0" borderId="0" xfId="0" applyNumberFormat="1" applyAlignment="1">
      <alignment horizontal="right"/>
    </xf>
    <xf numFmtId="168" fontId="11" fillId="4" borderId="0" xfId="2" applyNumberFormat="1" applyFont="1" applyFill="1"/>
    <xf numFmtId="0" fontId="12" fillId="0" borderId="18" xfId="0" applyFont="1" applyBorder="1" applyAlignment="1">
      <alignment horizontal="justify" vertical="center"/>
    </xf>
    <xf numFmtId="1" fontId="9" fillId="0" borderId="0" xfId="0" applyNumberFormat="1" applyFont="1"/>
    <xf numFmtId="1" fontId="12" fillId="3" borderId="20" xfId="2" applyNumberFormat="1" applyFont="1" applyFill="1" applyBorder="1" applyAlignment="1">
      <alignment horizontal="right"/>
    </xf>
    <xf numFmtId="0" fontId="12" fillId="0" borderId="16" xfId="0" applyFont="1" applyBorder="1" applyAlignment="1">
      <alignment horizontal="justify" vertical="center"/>
    </xf>
    <xf numFmtId="1" fontId="12" fillId="3" borderId="17" xfId="2" applyNumberFormat="1" applyFont="1" applyFill="1" applyBorder="1" applyAlignment="1">
      <alignment horizontal="right"/>
    </xf>
    <xf numFmtId="168" fontId="0" fillId="0" borderId="7" xfId="2" applyNumberFormat="1" applyFont="1" applyBorder="1"/>
    <xf numFmtId="168" fontId="0" fillId="0" borderId="10" xfId="2" applyNumberFormat="1" applyFont="1" applyBorder="1"/>
    <xf numFmtId="168" fontId="0" fillId="0" borderId="0" xfId="2" applyNumberFormat="1" applyFont="1" applyBorder="1"/>
    <xf numFmtId="168" fontId="0" fillId="0" borderId="21" xfId="2" applyNumberFormat="1" applyFont="1" applyBorder="1"/>
    <xf numFmtId="0" fontId="12" fillId="0" borderId="19" xfId="0" applyFont="1" applyBorder="1" applyAlignment="1">
      <alignment horizontal="justify" vertical="center"/>
    </xf>
    <xf numFmtId="168" fontId="0" fillId="0" borderId="12" xfId="2" applyNumberFormat="1" applyFont="1" applyBorder="1"/>
    <xf numFmtId="168" fontId="0" fillId="0" borderId="15" xfId="2" applyNumberFormat="1" applyFont="1" applyBorder="1"/>
    <xf numFmtId="0" fontId="2" fillId="0" borderId="0" xfId="0" applyFont="1" applyProtection="1">
      <protection locked="0"/>
    </xf>
    <xf numFmtId="0" fontId="13" fillId="0" borderId="0" xfId="0" applyFont="1" applyAlignment="1" applyProtection="1">
      <alignment horizontal="left" vertical="center" wrapText="1"/>
      <protection locked="0"/>
    </xf>
    <xf numFmtId="0" fontId="6" fillId="0" borderId="0" xfId="0" applyFont="1" applyProtection="1">
      <protection locked="0"/>
    </xf>
    <xf numFmtId="0" fontId="5" fillId="0" borderId="0" xfId="0" applyFont="1" applyProtection="1">
      <protection locked="0"/>
    </xf>
    <xf numFmtId="0" fontId="0" fillId="0" borderId="0" xfId="0" applyAlignment="1" applyProtection="1">
      <alignment horizontal="left" vertical="center" wrapText="1" indent="1"/>
      <protection locked="0"/>
    </xf>
    <xf numFmtId="0" fontId="14" fillId="0" borderId="0" xfId="0" applyFont="1" applyAlignment="1" applyProtection="1">
      <alignment horizontal="left" vertical="center" wrapText="1" indent="1"/>
      <protection locked="0"/>
    </xf>
    <xf numFmtId="16" fontId="6" fillId="0" borderId="0" xfId="0" applyNumberFormat="1" applyFont="1" applyProtection="1">
      <protection locked="0"/>
    </xf>
    <xf numFmtId="0" fontId="3" fillId="0" borderId="0" xfId="0" applyFont="1" applyProtection="1">
      <protection locked="0"/>
    </xf>
    <xf numFmtId="0" fontId="3" fillId="0" borderId="1" xfId="0" applyFont="1" applyBorder="1" applyProtection="1">
      <protection locked="0"/>
    </xf>
    <xf numFmtId="0" fontId="3" fillId="0" borderId="1" xfId="0" applyFont="1" applyBorder="1" applyAlignment="1" applyProtection="1">
      <alignment horizontal="center"/>
      <protection locked="0"/>
    </xf>
    <xf numFmtId="16" fontId="3" fillId="0" borderId="1" xfId="0" applyNumberFormat="1" applyFont="1" applyBorder="1" applyProtection="1">
      <protection locked="0"/>
    </xf>
    <xf numFmtId="165" fontId="4" fillId="0" borderId="1" xfId="0" applyNumberFormat="1" applyFont="1" applyBorder="1" applyProtection="1">
      <protection locked="0"/>
    </xf>
    <xf numFmtId="16" fontId="3" fillId="0" borderId="4" xfId="0" applyNumberFormat="1" applyFont="1" applyBorder="1" applyProtection="1">
      <protection locked="0"/>
    </xf>
    <xf numFmtId="166" fontId="4" fillId="0" borderId="1" xfId="0" applyNumberFormat="1" applyFont="1" applyBorder="1" applyProtection="1">
      <protection locked="0"/>
    </xf>
    <xf numFmtId="166" fontId="2" fillId="0" borderId="0" xfId="0" applyNumberFormat="1" applyFont="1" applyProtection="1">
      <protection locked="0"/>
    </xf>
    <xf numFmtId="0" fontId="3" fillId="0" borderId="0" xfId="0" applyFont="1" applyAlignment="1" applyProtection="1">
      <alignment horizontal="right"/>
      <protection locked="0"/>
    </xf>
    <xf numFmtId="0" fontId="0" fillId="0" borderId="0" xfId="0" applyProtection="1">
      <protection locked="0"/>
    </xf>
    <xf numFmtId="0" fontId="3" fillId="0" borderId="0" xfId="0" applyFont="1" applyAlignment="1" applyProtection="1">
      <alignment horizontal="left"/>
      <protection locked="0"/>
    </xf>
    <xf numFmtId="166" fontId="4" fillId="0" borderId="0" xfId="0" applyNumberFormat="1" applyFont="1" applyProtection="1">
      <protection locked="0"/>
    </xf>
    <xf numFmtId="0" fontId="7" fillId="0" borderId="0" xfId="0" applyFont="1" applyProtection="1">
      <protection locked="0"/>
    </xf>
    <xf numFmtId="166" fontId="6" fillId="0" borderId="0" xfId="0" applyNumberFormat="1" applyFont="1" applyProtection="1">
      <protection locked="0"/>
    </xf>
    <xf numFmtId="166" fontId="5" fillId="0" borderId="5" xfId="0" applyNumberFormat="1" applyFont="1" applyBorder="1" applyProtection="1">
      <protection locked="0"/>
    </xf>
    <xf numFmtId="0" fontId="5" fillId="2" borderId="6" xfId="0" applyFont="1" applyFill="1" applyBorder="1" applyProtection="1">
      <protection locked="0"/>
    </xf>
    <xf numFmtId="0" fontId="5" fillId="2" borderId="7" xfId="0" applyFont="1" applyFill="1" applyBorder="1" applyProtection="1">
      <protection locked="0"/>
    </xf>
    <xf numFmtId="0" fontId="5" fillId="2" borderId="8" xfId="0" applyFont="1" applyFill="1" applyBorder="1" applyProtection="1">
      <protection locked="0"/>
    </xf>
    <xf numFmtId="0" fontId="5" fillId="2" borderId="9" xfId="0" applyFont="1" applyFill="1" applyBorder="1" applyProtection="1">
      <protection locked="0"/>
    </xf>
    <xf numFmtId="0" fontId="6" fillId="2" borderId="7" xfId="0" applyFont="1" applyFill="1" applyBorder="1" applyProtection="1">
      <protection locked="0"/>
    </xf>
    <xf numFmtId="0" fontId="6" fillId="2" borderId="10" xfId="0" applyFont="1" applyFill="1" applyBorder="1" applyProtection="1">
      <protection locked="0"/>
    </xf>
    <xf numFmtId="164" fontId="3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166" fontId="4" fillId="0" borderId="1" xfId="0" applyNumberFormat="1" applyFont="1" applyBorder="1" applyAlignment="1">
      <alignment horizontal="center"/>
    </xf>
    <xf numFmtId="166" fontId="4" fillId="0" borderId="1" xfId="0" applyNumberFormat="1" applyFont="1" applyBorder="1"/>
    <xf numFmtId="165" fontId="4" fillId="0" borderId="1" xfId="0" applyNumberFormat="1" applyFont="1" applyBorder="1"/>
    <xf numFmtId="0" fontId="16" fillId="0" borderId="22" xfId="0" applyFont="1" applyBorder="1" applyAlignment="1">
      <alignment horizontal="center" vertical="center" wrapText="1"/>
    </xf>
    <xf numFmtId="0" fontId="16" fillId="0" borderId="23" xfId="0" applyFont="1" applyBorder="1" applyAlignment="1">
      <alignment horizontal="left" vertical="center" wrapText="1"/>
    </xf>
    <xf numFmtId="0" fontId="16" fillId="5" borderId="23" xfId="0" applyFont="1" applyFill="1" applyBorder="1" applyAlignment="1">
      <alignment horizontal="center" vertical="center" wrapText="1"/>
    </xf>
    <xf numFmtId="0" fontId="17" fillId="0" borderId="24" xfId="0" applyFont="1" applyBorder="1" applyAlignment="1">
      <alignment horizontal="left" vertical="center" wrapText="1"/>
    </xf>
    <xf numFmtId="0" fontId="17" fillId="6" borderId="24" xfId="0" applyFont="1" applyFill="1" applyBorder="1" applyAlignment="1">
      <alignment horizontal="right" vertical="center" wrapText="1"/>
    </xf>
    <xf numFmtId="6" fontId="17" fillId="0" borderId="24" xfId="0" applyNumberFormat="1" applyFont="1" applyBorder="1" applyAlignment="1">
      <alignment horizontal="center" vertical="center" wrapText="1"/>
    </xf>
    <xf numFmtId="0" fontId="15" fillId="0" borderId="25" xfId="0" applyFont="1" applyBorder="1" applyAlignment="1">
      <alignment horizontal="center" vertical="center" wrapText="1"/>
    </xf>
    <xf numFmtId="0" fontId="17" fillId="0" borderId="25" xfId="0" applyFont="1" applyBorder="1" applyAlignment="1">
      <alignment horizontal="center" vertical="center" wrapText="1"/>
    </xf>
    <xf numFmtId="0" fontId="16" fillId="0" borderId="25" xfId="0" applyFont="1" applyBorder="1" applyAlignment="1">
      <alignment horizontal="right" vertical="center" wrapText="1"/>
    </xf>
    <xf numFmtId="6" fontId="16" fillId="0" borderId="25" xfId="0" applyNumberFormat="1" applyFont="1" applyBorder="1" applyAlignment="1">
      <alignment horizontal="left" vertical="center" wrapText="1"/>
    </xf>
    <xf numFmtId="6" fontId="16" fillId="7" borderId="25" xfId="0" applyNumberFormat="1" applyFont="1" applyFill="1" applyBorder="1" applyAlignment="1">
      <alignment horizontal="left" vertical="center" wrapText="1"/>
    </xf>
    <xf numFmtId="0" fontId="15" fillId="0" borderId="0" xfId="0" applyFont="1" applyAlignment="1">
      <alignment horizontal="left" vertical="center" wrapText="1"/>
    </xf>
    <xf numFmtId="0" fontId="16" fillId="0" borderId="0" xfId="0" applyFont="1" applyAlignment="1">
      <alignment horizontal="left" vertical="center" wrapText="1"/>
    </xf>
    <xf numFmtId="169" fontId="0" fillId="0" borderId="0" xfId="0" applyNumberFormat="1"/>
    <xf numFmtId="0" fontId="5" fillId="0" borderId="0" xfId="0" applyFont="1" applyAlignment="1" applyProtection="1">
      <alignment horizontal="center"/>
      <protection locked="0"/>
    </xf>
    <xf numFmtId="0" fontId="5" fillId="0" borderId="0" xfId="0" applyFont="1" applyAlignment="1" applyProtection="1">
      <alignment horizontal="center" vertical="center"/>
      <protection locked="0"/>
    </xf>
    <xf numFmtId="0" fontId="6" fillId="0" borderId="0" xfId="0" applyFont="1" applyAlignment="1" applyProtection="1">
      <alignment horizontal="left"/>
      <protection locked="0"/>
    </xf>
    <xf numFmtId="0" fontId="5" fillId="0" borderId="2" xfId="0" applyFont="1" applyBorder="1" applyAlignment="1" applyProtection="1">
      <alignment horizontal="left"/>
      <protection locked="0"/>
    </xf>
    <xf numFmtId="0" fontId="6" fillId="0" borderId="3" xfId="0" applyFont="1" applyBorder="1" applyAlignment="1" applyProtection="1">
      <alignment horizontal="left"/>
      <protection locked="0"/>
    </xf>
    <xf numFmtId="167" fontId="6" fillId="0" borderId="2" xfId="0" applyNumberFormat="1" applyFont="1" applyBorder="1" applyAlignment="1" applyProtection="1">
      <alignment horizontal="left"/>
      <protection locked="0"/>
    </xf>
    <xf numFmtId="0" fontId="6" fillId="0" borderId="2" xfId="0" applyFont="1" applyBorder="1" applyAlignment="1" applyProtection="1">
      <alignment horizontal="left"/>
      <protection locked="0"/>
    </xf>
    <xf numFmtId="0" fontId="6" fillId="0" borderId="0" xfId="0" applyFont="1" applyAlignment="1" applyProtection="1">
      <alignment horizontal="center"/>
      <protection locked="0"/>
    </xf>
    <xf numFmtId="0" fontId="6" fillId="0" borderId="11" xfId="0" applyFont="1" applyBorder="1" applyAlignment="1" applyProtection="1">
      <alignment horizontal="left"/>
      <protection locked="0"/>
    </xf>
    <xf numFmtId="0" fontId="6" fillId="0" borderId="12" xfId="0" applyFont="1" applyBorder="1" applyAlignment="1" applyProtection="1">
      <alignment horizontal="left"/>
      <protection locked="0"/>
    </xf>
    <xf numFmtId="0" fontId="6" fillId="0" borderId="13" xfId="0" applyFont="1" applyBorder="1" applyAlignment="1" applyProtection="1">
      <alignment horizontal="left"/>
      <protection locked="0"/>
    </xf>
    <xf numFmtId="0" fontId="6" fillId="0" borderId="14" xfId="0" applyFont="1" applyBorder="1" applyAlignment="1" applyProtection="1">
      <alignment horizontal="left"/>
      <protection locked="0"/>
    </xf>
    <xf numFmtId="0" fontId="6" fillId="0" borderId="15" xfId="0" applyFont="1" applyBorder="1" applyAlignment="1" applyProtection="1">
      <alignment horizontal="left"/>
      <protection locked="0"/>
    </xf>
  </cellXfs>
  <cellStyles count="3">
    <cellStyle name="Lien hypertexte" xfId="1" builtinId="8"/>
    <cellStyle name="Monétaire" xfId="2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8</xdr:col>
      <xdr:colOff>466725</xdr:colOff>
      <xdr:row>0</xdr:row>
      <xdr:rowOff>0</xdr:rowOff>
    </xdr:to>
    <xdr:pic>
      <xdr:nvPicPr>
        <xdr:cNvPr id="1036" name="Picture 1" descr="Fruq">
          <a:extLst>
            <a:ext uri="{FF2B5EF4-FFF2-40B4-BE49-F238E27FC236}">
              <a16:creationId xmlns:a16="http://schemas.microsoft.com/office/drawing/2014/main" id="{00000000-0008-0000-0000-00000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434340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www.quebec511.info/fr/distances/index.as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52"/>
  <sheetViews>
    <sheetView topLeftCell="A2" zoomScale="120" zoomScaleNormal="120" zoomScaleSheetLayoutView="150" workbookViewId="0">
      <selection activeCell="C19" sqref="C19"/>
    </sheetView>
  </sheetViews>
  <sheetFormatPr baseColWidth="10" defaultColWidth="10.75" defaultRowHeight="10.5" x14ac:dyDescent="0.15"/>
  <cols>
    <col min="1" max="1" width="10.75" style="30" customWidth="1"/>
    <col min="2" max="2" width="6.625" style="30" customWidth="1"/>
    <col min="3" max="4" width="5.75" style="30" customWidth="1"/>
    <col min="5" max="5" width="6.625" style="30" customWidth="1"/>
    <col min="6" max="6" width="5.625" style="30" customWidth="1"/>
    <col min="7" max="7" width="5" style="30" customWidth="1"/>
    <col min="8" max="8" width="6.5" style="30" customWidth="1"/>
    <col min="9" max="9" width="10.75" style="30"/>
    <col min="10" max="10" width="75.5" style="30" customWidth="1"/>
    <col min="11" max="16384" width="10.75" style="30"/>
  </cols>
  <sheetData>
    <row r="1" spans="1:10" ht="15" x14ac:dyDescent="0.25">
      <c r="A1" s="77" t="s">
        <v>24</v>
      </c>
      <c r="B1" s="77"/>
      <c r="C1" s="77"/>
      <c r="D1" s="77"/>
      <c r="E1" s="77"/>
      <c r="F1" s="77"/>
      <c r="G1" s="77"/>
      <c r="H1" s="77"/>
    </row>
    <row r="2" spans="1:10" ht="15" x14ac:dyDescent="0.25">
      <c r="A2" s="77" t="s">
        <v>45</v>
      </c>
      <c r="B2" s="77"/>
      <c r="C2" s="77"/>
      <c r="D2" s="77"/>
      <c r="E2" s="77"/>
      <c r="F2" s="77"/>
      <c r="G2" s="77"/>
      <c r="H2" s="77"/>
    </row>
    <row r="3" spans="1:10" ht="21" x14ac:dyDescent="0.15">
      <c r="A3" s="78" t="s">
        <v>46</v>
      </c>
      <c r="B3" s="78"/>
      <c r="C3" s="78"/>
      <c r="D3" s="78"/>
      <c r="E3" s="78"/>
      <c r="F3" s="78"/>
      <c r="G3" s="78"/>
      <c r="H3" s="78"/>
      <c r="J3" s="31"/>
    </row>
    <row r="4" spans="1:10" ht="15" x14ac:dyDescent="0.25">
      <c r="A4" s="79" t="s">
        <v>47</v>
      </c>
      <c r="B4" s="79"/>
      <c r="C4" s="80"/>
      <c r="D4" s="80"/>
      <c r="E4" s="80"/>
      <c r="F4" s="80"/>
      <c r="G4" s="80"/>
      <c r="H4" s="32"/>
      <c r="J4" s="34"/>
    </row>
    <row r="5" spans="1:10" ht="15" x14ac:dyDescent="0.25">
      <c r="A5" s="79" t="s">
        <v>48</v>
      </c>
      <c r="B5" s="79"/>
      <c r="C5" s="83"/>
      <c r="D5" s="83"/>
      <c r="E5" s="83"/>
      <c r="F5" s="83"/>
      <c r="G5" s="83"/>
      <c r="H5" s="32"/>
      <c r="J5" s="35"/>
    </row>
    <row r="6" spans="1:10" ht="15" x14ac:dyDescent="0.25">
      <c r="A6" s="79" t="s">
        <v>49</v>
      </c>
      <c r="B6" s="79"/>
      <c r="C6" s="81"/>
      <c r="D6" s="81"/>
      <c r="E6" s="81"/>
      <c r="F6" s="81"/>
      <c r="G6" s="81"/>
      <c r="H6" s="32"/>
      <c r="J6" s="35"/>
    </row>
    <row r="7" spans="1:10" ht="15" x14ac:dyDescent="0.25">
      <c r="A7" s="84"/>
      <c r="B7" s="84"/>
      <c r="C7" s="81"/>
      <c r="D7" s="81"/>
      <c r="E7" s="81"/>
      <c r="F7" s="81"/>
      <c r="G7" s="81"/>
      <c r="H7" s="32"/>
      <c r="J7" s="35"/>
    </row>
    <row r="8" spans="1:10" ht="15" x14ac:dyDescent="0.25">
      <c r="A8" s="79" t="s">
        <v>41</v>
      </c>
      <c r="B8" s="79"/>
      <c r="C8" s="81"/>
      <c r="D8" s="81"/>
      <c r="E8" s="81"/>
      <c r="F8" s="81"/>
      <c r="G8" s="81"/>
      <c r="H8" s="32"/>
      <c r="J8" s="35"/>
    </row>
    <row r="9" spans="1:10" ht="15" x14ac:dyDescent="0.25">
      <c r="A9" s="79" t="s">
        <v>50</v>
      </c>
      <c r="B9" s="79"/>
      <c r="C9" s="79"/>
      <c r="D9" s="82"/>
      <c r="E9" s="82"/>
      <c r="F9" s="82"/>
      <c r="G9" s="82"/>
      <c r="H9" s="32"/>
    </row>
    <row r="10" spans="1:10" ht="15" x14ac:dyDescent="0.25">
      <c r="A10" s="79" t="s">
        <v>51</v>
      </c>
      <c r="B10" s="79"/>
      <c r="C10" s="79"/>
      <c r="D10" s="81"/>
      <c r="E10" s="81"/>
      <c r="F10" s="81"/>
      <c r="G10" s="81"/>
      <c r="H10" s="32"/>
    </row>
    <row r="11" spans="1:10" ht="15" x14ac:dyDescent="0.25">
      <c r="A11" s="32"/>
      <c r="B11" s="32"/>
      <c r="C11" s="32"/>
      <c r="D11" s="81"/>
      <c r="E11" s="81"/>
      <c r="F11" s="81"/>
      <c r="G11" s="81"/>
      <c r="H11" s="32"/>
    </row>
    <row r="12" spans="1:10" ht="15" x14ac:dyDescent="0.25">
      <c r="A12" s="32"/>
      <c r="B12" s="36"/>
      <c r="C12" s="36"/>
      <c r="D12" s="81"/>
      <c r="E12" s="81"/>
      <c r="F12" s="81"/>
      <c r="G12" s="81"/>
      <c r="H12" s="32"/>
    </row>
    <row r="13" spans="1:10" ht="15" x14ac:dyDescent="0.25">
      <c r="A13" s="32"/>
      <c r="B13" s="36"/>
      <c r="C13" s="36"/>
      <c r="D13" s="32"/>
      <c r="E13" s="32"/>
      <c r="F13" s="32"/>
      <c r="G13" s="32"/>
      <c r="H13" s="32"/>
    </row>
    <row r="14" spans="1:10" ht="11.25" x14ac:dyDescent="0.2">
      <c r="A14" s="37" t="s">
        <v>0</v>
      </c>
      <c r="B14" s="37"/>
      <c r="C14" s="37"/>
      <c r="D14" s="37"/>
      <c r="E14" s="37"/>
      <c r="F14" s="37"/>
      <c r="G14" s="37"/>
      <c r="H14" s="37"/>
    </row>
    <row r="15" spans="1:10" ht="11.25" x14ac:dyDescent="0.2">
      <c r="A15" s="37"/>
      <c r="B15" s="37"/>
      <c r="C15" s="37" t="s">
        <v>40</v>
      </c>
      <c r="D15" s="37"/>
      <c r="E15" s="37"/>
      <c r="F15" s="37"/>
      <c r="G15" s="37"/>
      <c r="H15" s="37"/>
    </row>
    <row r="16" spans="1:10" ht="11.25" x14ac:dyDescent="0.2">
      <c r="A16" s="37"/>
      <c r="B16" s="37"/>
      <c r="C16" s="37" t="s">
        <v>66</v>
      </c>
      <c r="D16" s="37"/>
      <c r="E16" s="37"/>
      <c r="F16" s="37"/>
      <c r="G16" s="37"/>
      <c r="H16" s="37"/>
    </row>
    <row r="17" spans="1:13" ht="11.25" x14ac:dyDescent="0.2">
      <c r="A17" s="38" t="s">
        <v>1</v>
      </c>
      <c r="B17" s="38" t="s">
        <v>22</v>
      </c>
      <c r="C17" s="39" t="s">
        <v>2</v>
      </c>
      <c r="D17" s="39" t="s">
        <v>3</v>
      </c>
      <c r="E17" s="39" t="s">
        <v>4</v>
      </c>
      <c r="F17" s="38" t="s">
        <v>5</v>
      </c>
      <c r="G17" s="38" t="s">
        <v>6</v>
      </c>
      <c r="H17" s="38" t="s">
        <v>7</v>
      </c>
    </row>
    <row r="18" spans="1:13" ht="11.25" x14ac:dyDescent="0.2">
      <c r="A18" s="40"/>
      <c r="B18" s="58">
        <f>tableau!E28</f>
        <v>0</v>
      </c>
      <c r="C18" s="39"/>
      <c r="D18" s="39"/>
      <c r="E18" s="39"/>
      <c r="F18" s="41"/>
      <c r="G18" s="41"/>
      <c r="H18" s="62">
        <f>SUM(B18+F18+G18)</f>
        <v>0</v>
      </c>
    </row>
    <row r="19" spans="1:13" ht="11.25" x14ac:dyDescent="0.2">
      <c r="A19" s="42"/>
      <c r="B19" s="58">
        <f>tableau!E29</f>
        <v>0</v>
      </c>
      <c r="C19" s="39"/>
      <c r="D19" s="39"/>
      <c r="E19" s="39"/>
      <c r="F19" s="41"/>
      <c r="G19" s="41"/>
      <c r="H19" s="62">
        <f t="shared" ref="H19:H25" si="0">SUM(B19+F19+G19)</f>
        <v>0</v>
      </c>
    </row>
    <row r="20" spans="1:13" ht="11.25" x14ac:dyDescent="0.2">
      <c r="A20" s="42"/>
      <c r="B20" s="58">
        <f>tableau!E30</f>
        <v>0</v>
      </c>
      <c r="C20" s="39"/>
      <c r="D20" s="39"/>
      <c r="E20" s="39"/>
      <c r="F20" s="41"/>
      <c r="G20" s="41"/>
      <c r="H20" s="62">
        <f t="shared" si="0"/>
        <v>0</v>
      </c>
    </row>
    <row r="21" spans="1:13" ht="11.25" x14ac:dyDescent="0.2">
      <c r="A21" s="38"/>
      <c r="B21" s="58">
        <f>tableau!E31</f>
        <v>0</v>
      </c>
      <c r="C21" s="39"/>
      <c r="D21" s="39"/>
      <c r="E21" s="39"/>
      <c r="F21" s="41"/>
      <c r="G21" s="41"/>
      <c r="H21" s="62">
        <f t="shared" si="0"/>
        <v>0</v>
      </c>
    </row>
    <row r="22" spans="1:13" ht="11.25" x14ac:dyDescent="0.2">
      <c r="A22" s="38"/>
      <c r="B22" s="58">
        <f>tableau!E32</f>
        <v>0</v>
      </c>
      <c r="C22" s="39"/>
      <c r="D22" s="39"/>
      <c r="E22" s="39"/>
      <c r="F22" s="41"/>
      <c r="G22" s="41"/>
      <c r="H22" s="62">
        <f t="shared" si="0"/>
        <v>0</v>
      </c>
    </row>
    <row r="23" spans="1:13" ht="11.25" x14ac:dyDescent="0.2">
      <c r="A23" s="38"/>
      <c r="B23" s="58">
        <f>tableau!E33</f>
        <v>0</v>
      </c>
      <c r="C23" s="39"/>
      <c r="D23" s="39"/>
      <c r="E23" s="39"/>
      <c r="F23" s="41"/>
      <c r="G23" s="41"/>
      <c r="H23" s="62">
        <f t="shared" si="0"/>
        <v>0</v>
      </c>
    </row>
    <row r="24" spans="1:13" ht="11.25" x14ac:dyDescent="0.2">
      <c r="A24" s="38"/>
      <c r="B24" s="58">
        <f>tableau!E34</f>
        <v>0</v>
      </c>
      <c r="C24" s="39"/>
      <c r="D24" s="39"/>
      <c r="E24" s="39"/>
      <c r="F24" s="41"/>
      <c r="G24" s="41"/>
      <c r="H24" s="62">
        <f t="shared" si="0"/>
        <v>0</v>
      </c>
    </row>
    <row r="25" spans="1:13" ht="11.25" x14ac:dyDescent="0.2">
      <c r="A25" s="38"/>
      <c r="B25" s="58">
        <f>tableau!E35</f>
        <v>0</v>
      </c>
      <c r="C25" s="39"/>
      <c r="D25" s="39"/>
      <c r="E25" s="39"/>
      <c r="F25" s="41"/>
      <c r="G25" s="41"/>
      <c r="H25" s="62">
        <f t="shared" si="0"/>
        <v>0</v>
      </c>
    </row>
    <row r="26" spans="1:13" ht="11.25" x14ac:dyDescent="0.2">
      <c r="A26" s="38" t="s">
        <v>8</v>
      </c>
      <c r="B26" s="58">
        <f>SUM(B18:B25)</f>
        <v>0</v>
      </c>
      <c r="C26" s="58"/>
      <c r="D26" s="59"/>
      <c r="E26" s="59"/>
      <c r="F26" s="60">
        <f>SUM(F18:F25)</f>
        <v>0</v>
      </c>
      <c r="G26" s="60">
        <f>SUM(G18:G25)</f>
        <v>0</v>
      </c>
      <c r="H26" s="61">
        <f>B26+F26+G26</f>
        <v>0</v>
      </c>
    </row>
    <row r="27" spans="1:13" ht="11.25" x14ac:dyDescent="0.2">
      <c r="A27" s="37"/>
      <c r="B27" s="37"/>
      <c r="C27" s="37"/>
      <c r="D27" s="37"/>
      <c r="E27" s="37"/>
      <c r="F27" s="37"/>
      <c r="G27" s="37"/>
      <c r="H27" s="37"/>
      <c r="K27" s="44"/>
      <c r="M27" s="44"/>
    </row>
    <row r="28" spans="1:13" ht="11.25" x14ac:dyDescent="0.2">
      <c r="A28" s="37" t="s">
        <v>9</v>
      </c>
      <c r="B28" s="37"/>
      <c r="C28" s="37"/>
      <c r="D28" s="37"/>
      <c r="E28" s="37"/>
      <c r="F28" s="37"/>
      <c r="G28" s="37"/>
      <c r="H28" s="37"/>
    </row>
    <row r="29" spans="1:13" ht="11.25" x14ac:dyDescent="0.2">
      <c r="A29" s="37"/>
      <c r="B29" s="37"/>
      <c r="C29" s="37"/>
      <c r="D29" s="37"/>
      <c r="E29" s="37" t="s">
        <v>79</v>
      </c>
      <c r="F29" s="37"/>
      <c r="G29" s="37"/>
      <c r="H29" s="37"/>
    </row>
    <row r="30" spans="1:13" ht="11.25" x14ac:dyDescent="0.2">
      <c r="A30" s="37" t="s">
        <v>80</v>
      </c>
      <c r="B30" s="37"/>
      <c r="C30" s="37"/>
      <c r="D30" s="37"/>
      <c r="E30" s="37"/>
      <c r="F30" s="37"/>
      <c r="G30" s="37"/>
      <c r="H30" s="37"/>
    </row>
    <row r="31" spans="1:13" ht="11.25" x14ac:dyDescent="0.2">
      <c r="A31" s="37" t="s">
        <v>10</v>
      </c>
      <c r="B31" s="37"/>
      <c r="C31" s="37"/>
      <c r="D31" s="37"/>
      <c r="E31" s="37"/>
      <c r="F31" s="37"/>
      <c r="G31" s="37"/>
      <c r="H31" s="37"/>
    </row>
    <row r="32" spans="1:13" ht="11.25" x14ac:dyDescent="0.2">
      <c r="A32" s="37"/>
      <c r="B32" s="37"/>
      <c r="C32" s="37"/>
      <c r="D32" s="37"/>
      <c r="E32" s="37"/>
      <c r="F32" s="37"/>
      <c r="G32" s="37"/>
      <c r="H32" s="37"/>
      <c r="J32" s="44"/>
    </row>
    <row r="33" spans="1:17" ht="11.25" x14ac:dyDescent="0.2">
      <c r="A33" s="37" t="s">
        <v>11</v>
      </c>
      <c r="B33" s="37"/>
      <c r="C33" s="37"/>
      <c r="D33" s="37"/>
      <c r="E33" s="37"/>
      <c r="F33" s="37"/>
      <c r="G33" s="37"/>
      <c r="H33" s="43"/>
    </row>
    <row r="34" spans="1:17" ht="11.25" x14ac:dyDescent="0.2">
      <c r="A34" s="37" t="s">
        <v>12</v>
      </c>
      <c r="B34" s="37"/>
      <c r="C34" s="37"/>
      <c r="D34" s="37"/>
      <c r="E34" s="37"/>
      <c r="F34" s="37"/>
      <c r="G34" s="37"/>
      <c r="H34" s="43"/>
    </row>
    <row r="35" spans="1:17" ht="11.25" x14ac:dyDescent="0.2">
      <c r="A35" s="37" t="s">
        <v>13</v>
      </c>
      <c r="B35" s="37"/>
      <c r="C35" s="37"/>
      <c r="D35" s="37"/>
      <c r="E35" s="37"/>
      <c r="F35" s="37"/>
      <c r="G35" s="37"/>
      <c r="H35" s="43"/>
    </row>
    <row r="36" spans="1:17" ht="11.25" x14ac:dyDescent="0.2">
      <c r="A36" s="37" t="s">
        <v>14</v>
      </c>
      <c r="B36" s="37"/>
      <c r="C36" s="37"/>
      <c r="D36" s="37"/>
      <c r="E36" s="37"/>
      <c r="F36" s="37"/>
      <c r="G36" s="37"/>
      <c r="H36" s="43"/>
    </row>
    <row r="37" spans="1:17" ht="12.75" x14ac:dyDescent="0.2">
      <c r="A37" s="37" t="s">
        <v>15</v>
      </c>
      <c r="B37" s="37"/>
      <c r="C37" s="37"/>
      <c r="D37" s="37"/>
      <c r="E37" s="37"/>
      <c r="F37" s="37"/>
      <c r="G37" s="37"/>
      <c r="H37" s="61"/>
      <c r="J37" s="37"/>
      <c r="K37" s="37"/>
      <c r="L37" s="45"/>
      <c r="M37" s="46"/>
      <c r="N37" s="37"/>
      <c r="O37" s="37"/>
      <c r="P37" s="37"/>
      <c r="Q37" s="46"/>
    </row>
    <row r="38" spans="1:17" ht="11.25" x14ac:dyDescent="0.2">
      <c r="A38" s="37" t="s">
        <v>18</v>
      </c>
      <c r="B38" s="37"/>
      <c r="C38" s="37"/>
      <c r="D38" s="37"/>
      <c r="E38" s="37"/>
      <c r="F38" s="37"/>
      <c r="G38" s="37"/>
      <c r="H38" s="61"/>
    </row>
    <row r="39" spans="1:17" ht="11.25" x14ac:dyDescent="0.2">
      <c r="A39" s="37" t="s">
        <v>16</v>
      </c>
      <c r="B39" s="37"/>
      <c r="C39" s="47" t="s">
        <v>54</v>
      </c>
      <c r="E39" s="37"/>
      <c r="F39" s="38"/>
      <c r="G39" s="37" t="s">
        <v>55</v>
      </c>
      <c r="H39" s="61">
        <f>F39*0.545</f>
        <v>0</v>
      </c>
    </row>
    <row r="40" spans="1:17" ht="11.25" x14ac:dyDescent="0.2">
      <c r="A40" s="37" t="s">
        <v>17</v>
      </c>
      <c r="B40" s="37"/>
      <c r="C40" s="45" t="s">
        <v>23</v>
      </c>
      <c r="E40" s="37"/>
      <c r="F40" s="38"/>
      <c r="G40" s="37"/>
      <c r="H40" s="61">
        <f>F39*F40*0.136</f>
        <v>0</v>
      </c>
    </row>
    <row r="41" spans="1:17" ht="11.25" x14ac:dyDescent="0.2">
      <c r="A41" s="37" t="s">
        <v>16</v>
      </c>
      <c r="B41" s="37"/>
      <c r="C41" s="47" t="s">
        <v>54</v>
      </c>
      <c r="E41" s="37"/>
      <c r="F41" s="38"/>
      <c r="G41" s="37" t="s">
        <v>56</v>
      </c>
      <c r="H41" s="61">
        <f>F41*0.545</f>
        <v>0</v>
      </c>
    </row>
    <row r="42" spans="1:17" ht="11.25" x14ac:dyDescent="0.2">
      <c r="A42" s="37" t="s">
        <v>17</v>
      </c>
      <c r="B42" s="37"/>
      <c r="C42" s="45" t="s">
        <v>23</v>
      </c>
      <c r="E42" s="37"/>
      <c r="F42" s="38"/>
      <c r="G42" s="37"/>
      <c r="H42" s="61">
        <f>F41*F42*0.136</f>
        <v>0</v>
      </c>
    </row>
    <row r="43" spans="1:17" ht="11.25" x14ac:dyDescent="0.2">
      <c r="A43" s="37" t="s">
        <v>52</v>
      </c>
      <c r="B43" s="37"/>
      <c r="C43" s="45"/>
      <c r="D43" s="37"/>
      <c r="E43" s="37"/>
      <c r="F43" s="37"/>
      <c r="G43" s="37"/>
      <c r="H43" s="43"/>
    </row>
    <row r="44" spans="1:17" ht="11.25" x14ac:dyDescent="0.2">
      <c r="A44" s="37" t="s">
        <v>19</v>
      </c>
      <c r="B44" s="37"/>
      <c r="C44" s="37"/>
      <c r="D44" s="37"/>
      <c r="E44" s="37"/>
      <c r="F44" s="37"/>
      <c r="G44" s="37"/>
      <c r="H44" s="61"/>
    </row>
    <row r="45" spans="1:17" ht="11.25" x14ac:dyDescent="0.2">
      <c r="A45" s="37" t="s">
        <v>20</v>
      </c>
      <c r="B45" s="37"/>
      <c r="C45" s="37"/>
      <c r="D45" s="37"/>
      <c r="E45" s="37"/>
      <c r="F45" s="37"/>
      <c r="G45" s="37"/>
      <c r="H45" s="61">
        <f>SUM(H33:H44)</f>
        <v>0</v>
      </c>
    </row>
    <row r="46" spans="1:17" ht="11.25" x14ac:dyDescent="0.2">
      <c r="A46" s="37" t="s">
        <v>21</v>
      </c>
      <c r="B46" s="37"/>
      <c r="C46" s="37"/>
      <c r="D46" s="37"/>
      <c r="E46" s="37"/>
      <c r="F46" s="37"/>
      <c r="G46" s="37"/>
      <c r="H46" s="61">
        <f>H45+H26</f>
        <v>0</v>
      </c>
    </row>
    <row r="47" spans="1:17" ht="8.65" customHeight="1" x14ac:dyDescent="0.2">
      <c r="A47" s="37"/>
      <c r="B47" s="37"/>
      <c r="C47" s="37"/>
      <c r="D47" s="37"/>
      <c r="E47" s="37"/>
      <c r="F47" s="37"/>
      <c r="G47" s="37"/>
      <c r="H47" s="48"/>
    </row>
    <row r="48" spans="1:17" ht="15.75" thickBot="1" x14ac:dyDescent="0.3">
      <c r="A48" s="49" t="s">
        <v>81</v>
      </c>
      <c r="B48" s="32"/>
      <c r="C48" s="32"/>
      <c r="D48" s="32"/>
      <c r="E48" s="32"/>
      <c r="F48" s="32"/>
      <c r="G48" s="32"/>
      <c r="H48" s="50"/>
    </row>
    <row r="49" spans="1:8" ht="15.75" thickBot="1" x14ac:dyDescent="0.3">
      <c r="A49" s="33" t="s">
        <v>53</v>
      </c>
      <c r="B49" s="32"/>
      <c r="C49" s="32"/>
      <c r="D49" s="32"/>
      <c r="E49" s="32"/>
      <c r="F49" s="32"/>
      <c r="G49" s="32"/>
      <c r="H49" s="51"/>
    </row>
    <row r="50" spans="1:8" ht="15.75" thickBot="1" x14ac:dyDescent="0.3">
      <c r="A50" s="32"/>
      <c r="B50" s="32"/>
      <c r="C50" s="32"/>
      <c r="D50" s="32"/>
      <c r="E50" s="32"/>
      <c r="F50" s="32"/>
      <c r="G50" s="32"/>
      <c r="H50" s="32"/>
    </row>
    <row r="51" spans="1:8" ht="15" x14ac:dyDescent="0.25">
      <c r="A51" s="52" t="s">
        <v>38</v>
      </c>
      <c r="B51" s="53"/>
      <c r="C51" s="53"/>
      <c r="D51" s="54"/>
      <c r="E51" s="55" t="s">
        <v>39</v>
      </c>
      <c r="F51" s="53"/>
      <c r="G51" s="56"/>
      <c r="H51" s="57"/>
    </row>
    <row r="52" spans="1:8" ht="20.45" customHeight="1" thickBot="1" x14ac:dyDescent="0.3">
      <c r="A52" s="85"/>
      <c r="B52" s="86"/>
      <c r="C52" s="86"/>
      <c r="D52" s="87"/>
      <c r="E52" s="88"/>
      <c r="F52" s="86"/>
      <c r="G52" s="86"/>
      <c r="H52" s="89"/>
    </row>
  </sheetData>
  <sheetProtection sheet="1" objects="1" scenarios="1"/>
  <mergeCells count="21">
    <mergeCell ref="A10:C10"/>
    <mergeCell ref="D10:G10"/>
    <mergeCell ref="D11:G11"/>
    <mergeCell ref="D12:G12"/>
    <mergeCell ref="A52:D52"/>
    <mergeCell ref="E52:H52"/>
    <mergeCell ref="A8:B8"/>
    <mergeCell ref="C8:G8"/>
    <mergeCell ref="A9:C9"/>
    <mergeCell ref="D9:G9"/>
    <mergeCell ref="A5:B5"/>
    <mergeCell ref="C5:G5"/>
    <mergeCell ref="A6:B6"/>
    <mergeCell ref="C6:G6"/>
    <mergeCell ref="A7:B7"/>
    <mergeCell ref="C7:G7"/>
    <mergeCell ref="A1:H1"/>
    <mergeCell ref="A2:H2"/>
    <mergeCell ref="A3:H3"/>
    <mergeCell ref="A4:B4"/>
    <mergeCell ref="C4:G4"/>
  </mergeCells>
  <phoneticPr fontId="2" type="noConversion"/>
  <printOptions horizontalCentered="1" verticalCentered="1"/>
  <pageMargins left="0.25" right="0.25" top="0.75" bottom="0.75" header="0.3" footer="0.3"/>
  <pageSetup orientation="portrait" r:id="rId1"/>
  <headerFooter alignWithMargins="0">
    <oddFooter>&amp;L&amp;8FRUQ/MARS 2018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35"/>
  <sheetViews>
    <sheetView tabSelected="1" zoomScaleNormal="100" workbookViewId="0">
      <selection activeCell="B35" sqref="B35"/>
    </sheetView>
  </sheetViews>
  <sheetFormatPr baseColWidth="10" defaultColWidth="11.125" defaultRowHeight="12.75" x14ac:dyDescent="0.2"/>
  <cols>
    <col min="1" max="1" width="19.875" customWidth="1"/>
    <col min="2" max="3" width="10.75" customWidth="1"/>
    <col min="4" max="6" width="10.75" style="7" customWidth="1"/>
    <col min="7" max="7" width="8.5" customWidth="1"/>
    <col min="8" max="11" width="4.375" customWidth="1"/>
  </cols>
  <sheetData>
    <row r="1" spans="1:6" ht="63" x14ac:dyDescent="0.2">
      <c r="A1" s="63" t="s">
        <v>59</v>
      </c>
      <c r="B1" s="64" t="s">
        <v>58</v>
      </c>
      <c r="C1" s="64" t="s">
        <v>57</v>
      </c>
      <c r="D1" s="64" t="s">
        <v>67</v>
      </c>
      <c r="E1" s="64" t="s">
        <v>68</v>
      </c>
      <c r="F1" s="65" t="s">
        <v>69</v>
      </c>
    </row>
    <row r="2" spans="1:6" ht="15.75" x14ac:dyDescent="0.2">
      <c r="A2" s="66" t="s">
        <v>70</v>
      </c>
      <c r="B2" s="67">
        <v>880</v>
      </c>
      <c r="C2">
        <v>62</v>
      </c>
      <c r="D2" s="68">
        <v>304</v>
      </c>
      <c r="E2" s="68">
        <v>102</v>
      </c>
      <c r="F2" s="76">
        <f>D2+E2</f>
        <v>406</v>
      </c>
    </row>
    <row r="3" spans="1:6" ht="15.75" x14ac:dyDescent="0.2">
      <c r="A3" s="66" t="s">
        <v>71</v>
      </c>
      <c r="B3" s="67">
        <v>450</v>
      </c>
      <c r="C3">
        <v>20</v>
      </c>
      <c r="D3" s="68">
        <v>156</v>
      </c>
      <c r="E3" s="68">
        <v>316</v>
      </c>
      <c r="F3" s="76">
        <f t="shared" ref="F3:F10" si="0">D3+E3</f>
        <v>472</v>
      </c>
    </row>
    <row r="4" spans="1:6" ht="15.75" x14ac:dyDescent="0.2">
      <c r="A4" s="66" t="s">
        <v>72</v>
      </c>
      <c r="B4" s="67">
        <v>315</v>
      </c>
      <c r="C4">
        <v>203</v>
      </c>
      <c r="D4" s="68">
        <v>109</v>
      </c>
      <c r="E4" s="68">
        <v>31</v>
      </c>
      <c r="F4" s="76">
        <f t="shared" si="0"/>
        <v>140</v>
      </c>
    </row>
    <row r="5" spans="1:6" ht="15.75" x14ac:dyDescent="0.2">
      <c r="A5" s="66" t="s">
        <v>73</v>
      </c>
      <c r="B5" s="67">
        <v>275</v>
      </c>
      <c r="C5">
        <v>63</v>
      </c>
      <c r="D5" s="68">
        <v>95</v>
      </c>
      <c r="E5" s="68">
        <v>100</v>
      </c>
      <c r="F5" s="76">
        <f t="shared" si="0"/>
        <v>195</v>
      </c>
    </row>
    <row r="6" spans="1:6" ht="15.75" x14ac:dyDescent="0.2">
      <c r="A6" s="66" t="s">
        <v>74</v>
      </c>
      <c r="B6" s="67">
        <v>250</v>
      </c>
      <c r="C6">
        <v>40</v>
      </c>
      <c r="D6" s="68">
        <v>87</v>
      </c>
      <c r="E6" s="68">
        <v>158</v>
      </c>
      <c r="F6" s="76">
        <f t="shared" si="0"/>
        <v>245</v>
      </c>
    </row>
    <row r="7" spans="1:6" ht="15.75" x14ac:dyDescent="0.2">
      <c r="A7" s="66" t="s">
        <v>75</v>
      </c>
      <c r="B7" s="67">
        <v>250</v>
      </c>
      <c r="C7">
        <v>246</v>
      </c>
      <c r="D7" s="68">
        <v>87</v>
      </c>
      <c r="E7" s="68">
        <v>26</v>
      </c>
      <c r="F7" s="76">
        <f t="shared" si="0"/>
        <v>113</v>
      </c>
    </row>
    <row r="8" spans="1:6" ht="15.75" x14ac:dyDescent="0.2">
      <c r="A8" s="66" t="s">
        <v>76</v>
      </c>
      <c r="B8" s="67">
        <v>210</v>
      </c>
      <c r="C8">
        <v>61</v>
      </c>
      <c r="D8" s="68">
        <v>73</v>
      </c>
      <c r="E8" s="68">
        <v>104</v>
      </c>
      <c r="F8" s="76">
        <f t="shared" si="0"/>
        <v>177</v>
      </c>
    </row>
    <row r="9" spans="1:6" ht="15.75" x14ac:dyDescent="0.2">
      <c r="A9" s="66" t="s">
        <v>77</v>
      </c>
      <c r="B9" s="67">
        <v>130</v>
      </c>
      <c r="C9">
        <v>52</v>
      </c>
      <c r="D9" s="68">
        <v>45</v>
      </c>
      <c r="E9" s="68">
        <v>121</v>
      </c>
      <c r="F9" s="76">
        <f t="shared" si="0"/>
        <v>166</v>
      </c>
    </row>
    <row r="10" spans="1:6" ht="15.75" x14ac:dyDescent="0.2">
      <c r="A10" s="66" t="s">
        <v>78</v>
      </c>
      <c r="B10" s="67">
        <v>130</v>
      </c>
      <c r="C10">
        <v>150</v>
      </c>
      <c r="D10" s="68">
        <v>45</v>
      </c>
      <c r="E10" s="68">
        <v>42</v>
      </c>
      <c r="F10" s="76">
        <f t="shared" si="0"/>
        <v>87</v>
      </c>
    </row>
    <row r="11" spans="1:6" ht="15.75" x14ac:dyDescent="0.2">
      <c r="A11" s="70"/>
      <c r="B11" s="69"/>
      <c r="C11" s="71">
        <v>1155</v>
      </c>
      <c r="D11" s="72">
        <v>1000</v>
      </c>
      <c r="E11" s="72">
        <v>1000</v>
      </c>
      <c r="F11" s="73">
        <v>2000</v>
      </c>
    </row>
    <row r="12" spans="1:6" ht="15.75" x14ac:dyDescent="0.2">
      <c r="A12" s="75"/>
      <c r="B12" s="74"/>
      <c r="C12" s="74"/>
      <c r="D12" s="74"/>
      <c r="E12" s="74"/>
      <c r="F12" s="74"/>
    </row>
    <row r="13" spans="1:6" ht="18.75" x14ac:dyDescent="0.25">
      <c r="A13" s="11"/>
      <c r="B13" s="12"/>
      <c r="C13" s="13"/>
      <c r="D13" s="14"/>
      <c r="E13" s="14"/>
      <c r="F13" s="14"/>
    </row>
    <row r="14" spans="1:6" ht="15.75" x14ac:dyDescent="0.25">
      <c r="A14" s="15" t="s">
        <v>60</v>
      </c>
      <c r="B14" s="16"/>
      <c r="C14" s="12"/>
      <c r="D14" s="17">
        <v>1000</v>
      </c>
      <c r="E14" s="14"/>
      <c r="F14" s="14"/>
    </row>
    <row r="15" spans="1:6" ht="15.75" x14ac:dyDescent="0.25">
      <c r="A15" s="15" t="s">
        <v>61</v>
      </c>
      <c r="B15" s="16"/>
      <c r="C15" s="13"/>
      <c r="D15" s="17">
        <v>1000</v>
      </c>
      <c r="E15" s="14"/>
      <c r="F15" s="14"/>
    </row>
    <row r="16" spans="1:6" ht="13.5" thickBot="1" x14ac:dyDescent="0.25">
      <c r="B16" s="16"/>
      <c r="C16" s="13"/>
      <c r="D16" s="14"/>
      <c r="E16" s="14"/>
      <c r="F16" s="14"/>
    </row>
    <row r="17" spans="1:6" ht="15.75" x14ac:dyDescent="0.25">
      <c r="A17" s="21" t="s">
        <v>62</v>
      </c>
      <c r="B17" s="22">
        <v>0</v>
      </c>
      <c r="C17" s="22">
        <v>86</v>
      </c>
      <c r="D17" s="23"/>
      <c r="E17" s="23"/>
      <c r="F17" s="24">
        <v>0</v>
      </c>
    </row>
    <row r="18" spans="1:6" ht="15.75" x14ac:dyDescent="0.25">
      <c r="A18" s="18" t="s">
        <v>63</v>
      </c>
      <c r="B18" s="10">
        <v>0</v>
      </c>
      <c r="C18" s="10">
        <v>54</v>
      </c>
      <c r="D18" s="25"/>
      <c r="E18" s="25"/>
      <c r="F18" s="26">
        <v>0</v>
      </c>
    </row>
    <row r="19" spans="1:6" ht="15.75" x14ac:dyDescent="0.25">
      <c r="A19" s="18" t="s">
        <v>64</v>
      </c>
      <c r="B19" s="10">
        <v>0</v>
      </c>
      <c r="C19" s="10">
        <v>95</v>
      </c>
      <c r="D19" s="25"/>
      <c r="E19" s="25"/>
      <c r="F19" s="26">
        <v>0</v>
      </c>
    </row>
    <row r="20" spans="1:6" ht="16.5" thickBot="1" x14ac:dyDescent="0.3">
      <c r="A20" s="27" t="s">
        <v>65</v>
      </c>
      <c r="B20" s="20">
        <v>0</v>
      </c>
      <c r="C20" s="20">
        <v>75</v>
      </c>
      <c r="D20" s="28"/>
      <c r="E20" s="28"/>
      <c r="F20" s="29">
        <v>0</v>
      </c>
    </row>
    <row r="21" spans="1:6" ht="15" x14ac:dyDescent="0.25">
      <c r="B21" s="16"/>
      <c r="C21" s="19">
        <f>SUM(C17:C20)</f>
        <v>310</v>
      </c>
      <c r="D21" s="14"/>
      <c r="E21" s="14"/>
      <c r="F21" s="14"/>
    </row>
    <row r="23" spans="1:6" x14ac:dyDescent="0.2">
      <c r="A23" s="4" t="s">
        <v>37</v>
      </c>
      <c r="F23" s="8"/>
    </row>
    <row r="24" spans="1:6" x14ac:dyDescent="0.2">
      <c r="A24" s="5" t="s">
        <v>44</v>
      </c>
    </row>
    <row r="25" spans="1:6" x14ac:dyDescent="0.2">
      <c r="A25" t="s">
        <v>42</v>
      </c>
    </row>
    <row r="26" spans="1:6" x14ac:dyDescent="0.2">
      <c r="A26" t="s">
        <v>43</v>
      </c>
    </row>
    <row r="27" spans="1:6" ht="48" x14ac:dyDescent="0.2">
      <c r="A27" s="2" t="s">
        <v>25</v>
      </c>
      <c r="B27" s="3" t="s">
        <v>34</v>
      </c>
      <c r="C27" s="3" t="s">
        <v>35</v>
      </c>
      <c r="D27" s="9" t="s">
        <v>36</v>
      </c>
      <c r="E27" s="9"/>
    </row>
    <row r="28" spans="1:6" x14ac:dyDescent="0.2">
      <c r="A28" s="1" t="s">
        <v>26</v>
      </c>
      <c r="B28" s="1" t="str">
        <f>IF(rapport!C18="x",10.4,"")</f>
        <v/>
      </c>
      <c r="C28" s="1" t="str">
        <f>IF(rapport!D18="x",15,"")</f>
        <v/>
      </c>
      <c r="D28" s="6" t="str">
        <f>IF(rapport!E18="x",25,"")</f>
        <v/>
      </c>
      <c r="E28" s="6">
        <f>SUM(B28:D28)</f>
        <v>0</v>
      </c>
    </row>
    <row r="29" spans="1:6" x14ac:dyDescent="0.2">
      <c r="A29" s="1" t="s">
        <v>27</v>
      </c>
      <c r="B29" s="1" t="str">
        <f>IF(rapport!C19="x",10.4,"")</f>
        <v/>
      </c>
      <c r="C29" s="1" t="str">
        <f>IF(rapport!D19="x",15,"")</f>
        <v/>
      </c>
      <c r="D29" s="6" t="str">
        <f>IF(rapport!E19="x",25,"")</f>
        <v/>
      </c>
      <c r="E29" s="6">
        <f t="shared" ref="E29:E35" si="1">SUM(B29:D29)</f>
        <v>0</v>
      </c>
    </row>
    <row r="30" spans="1:6" x14ac:dyDescent="0.2">
      <c r="A30" s="1" t="s">
        <v>28</v>
      </c>
      <c r="B30" s="1" t="str">
        <f>IF(rapport!C20="x",10.4,"")</f>
        <v/>
      </c>
      <c r="C30" s="1" t="str">
        <f>IF(rapport!D20="x",15,"")</f>
        <v/>
      </c>
      <c r="D30" s="6" t="str">
        <f>IF(rapport!E20="x",25,"")</f>
        <v/>
      </c>
      <c r="E30" s="6">
        <f t="shared" si="1"/>
        <v>0</v>
      </c>
    </row>
    <row r="31" spans="1:6" x14ac:dyDescent="0.2">
      <c r="A31" s="1" t="s">
        <v>29</v>
      </c>
      <c r="B31" s="1" t="str">
        <f>IF(rapport!C21="x",10.4,"")</f>
        <v/>
      </c>
      <c r="C31" s="1" t="str">
        <f>IF(rapport!D21="x",15,"")</f>
        <v/>
      </c>
      <c r="D31" s="6" t="str">
        <f>IF(rapport!E21="x",25,"")</f>
        <v/>
      </c>
      <c r="E31" s="6">
        <f t="shared" si="1"/>
        <v>0</v>
      </c>
    </row>
    <row r="32" spans="1:6" x14ac:dyDescent="0.2">
      <c r="A32" s="1" t="s">
        <v>30</v>
      </c>
      <c r="B32" s="1" t="str">
        <f>IF(rapport!C22="x",10.4,"")</f>
        <v/>
      </c>
      <c r="C32" s="1" t="str">
        <f>IF(rapport!D22="x",15,"")</f>
        <v/>
      </c>
      <c r="D32" s="6" t="str">
        <f>IF(rapport!E22="x",25,"")</f>
        <v/>
      </c>
      <c r="E32" s="6">
        <f t="shared" si="1"/>
        <v>0</v>
      </c>
    </row>
    <row r="33" spans="1:5" x14ac:dyDescent="0.2">
      <c r="A33" s="1" t="s">
        <v>31</v>
      </c>
      <c r="B33" s="1" t="str">
        <f>IF(rapport!C23="x",10.4,"")</f>
        <v/>
      </c>
      <c r="C33" s="1" t="str">
        <f>IF(rapport!D23="x",15,"")</f>
        <v/>
      </c>
      <c r="D33" s="6" t="str">
        <f>IF(rapport!E23="x",25,"")</f>
        <v/>
      </c>
      <c r="E33" s="6">
        <f t="shared" si="1"/>
        <v>0</v>
      </c>
    </row>
    <row r="34" spans="1:5" x14ac:dyDescent="0.2">
      <c r="A34" s="1" t="s">
        <v>32</v>
      </c>
      <c r="B34" s="1" t="str">
        <f>IF(rapport!C24="x",10.4,"")</f>
        <v/>
      </c>
      <c r="C34" s="1" t="str">
        <f>IF(rapport!D24="x",15,"")</f>
        <v/>
      </c>
      <c r="D34" s="6" t="str">
        <f>IF(rapport!E24="x",25,"")</f>
        <v/>
      </c>
      <c r="E34" s="6">
        <f t="shared" si="1"/>
        <v>0</v>
      </c>
    </row>
    <row r="35" spans="1:5" x14ac:dyDescent="0.2">
      <c r="A35" s="1" t="s">
        <v>33</v>
      </c>
      <c r="B35" s="1" t="str">
        <f>IF(rapport!C25="x",10.4,"")</f>
        <v/>
      </c>
      <c r="C35" s="1" t="str">
        <f>IF(rapport!D25="x",15,"")</f>
        <v/>
      </c>
      <c r="D35" s="6" t="str">
        <f>IF(rapport!E25="x",25,"")</f>
        <v/>
      </c>
      <c r="E35" s="6">
        <f t="shared" si="1"/>
        <v>0</v>
      </c>
    </row>
  </sheetData>
  <phoneticPr fontId="2" type="noConversion"/>
  <hyperlinks>
    <hyperlink ref="A24" r:id="rId1" xr:uid="{00000000-0004-0000-0100-000000000000}"/>
  </hyperlinks>
  <pageMargins left="0.78740157499999996" right="0.78740157499999996" top="0.984251969" bottom="0.984251969" header="0.4921259845" footer="0.4921259845"/>
  <pageSetup paperSize="9" orientation="portrait" horizontalDpi="4294967293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2</vt:i4>
      </vt:variant>
      <vt:variant>
        <vt:lpstr>Plages nommées</vt:lpstr>
      </vt:variant>
      <vt:variant>
        <vt:i4>2</vt:i4>
      </vt:variant>
    </vt:vector>
  </HeadingPairs>
  <TitlesOfParts>
    <vt:vector size="4" baseType="lpstr">
      <vt:lpstr>rapport</vt:lpstr>
      <vt:lpstr>tableau</vt:lpstr>
      <vt:lpstr>rapport!Zone_d_impression</vt:lpstr>
      <vt:lpstr>tableau!Zone_d_impression</vt:lpstr>
    </vt:vector>
  </TitlesOfParts>
  <Company>uqar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pierre laplante</dc:creator>
  <cp:lastModifiedBy>pierre laplante</cp:lastModifiedBy>
  <cp:lastPrinted>2022-06-14T15:43:33Z</cp:lastPrinted>
  <dcterms:created xsi:type="dcterms:W3CDTF">2005-05-09T14:33:47Z</dcterms:created>
  <dcterms:modified xsi:type="dcterms:W3CDTF">2022-09-28T14:56:24Z</dcterms:modified>
</cp:coreProperties>
</file>